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H120"/>
  <c r="H117" s="1"/>
</calcChain>
</file>

<file path=xl/sharedStrings.xml><?xml version="1.0" encoding="utf-8"?>
<sst xmlns="http://schemas.openxmlformats.org/spreadsheetml/2006/main" count="295" uniqueCount="205">
  <si>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</si>
  <si>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</si>
  <si>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</si>
  <si>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</si>
  <si>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</si>
  <si>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</si>
  <si>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</si>
  <si>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</si>
  <si>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</si>
  <si>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</si>
  <si>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</si>
  <si>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</si>
  <si>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</si>
  <si>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</si>
  <si>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</si>
  <si>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</si>
  <si>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</si>
  <si>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</si>
  <si>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</si>
  <si>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</si>
  <si>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</si>
  <si>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</si>
  <si>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</si>
  <si>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</si>
  <si>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</si>
  <si>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</si>
  <si>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</si>
  <si>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</si>
  <si>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</si>
  <si>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</si>
  <si>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</si>
  <si>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</si>
  <si>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</si>
  <si>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</si>
  <si>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</si>
  <si>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</si>
  <si>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</si>
  <si>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</si>
  <si>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</si>
  <si>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</si>
  <si>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</si>
  <si>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</si>
  <si>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</si>
  <si>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</si>
  <si>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</si>
  <si>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</si>
  <si>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</si>
  <si>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</si>
  <si>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</si>
  <si>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</si>
  <si>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</si>
  <si>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</si>
  <si>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</si>
  <si>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</si>
  <si>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</si>
  <si>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</si>
  <si>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</si>
  <si>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</si>
  <si>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</si>
  <si>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</si>
  <si>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</si>
  <si>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</si>
  <si>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</si>
  <si>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</si>
  <si>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</si>
  <si>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</si>
  <si>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</si>
  <si>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</si>
  <si>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</si>
  <si>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</si>
  <si>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</si>
  <si>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</si>
  <si>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</si>
  <si>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</si>
  <si>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</si>
  <si>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</si>
  <si>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</si>
  <si>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</si>
  <si>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</si>
  <si>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</si>
  <si>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</si>
  <si>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</si>
  <si>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</si>
  <si>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</si>
  <si>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</si>
  <si>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</si>
  <si>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</si>
  <si>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</si>
  <si>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</si>
  <si>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</si>
  <si>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</si>
  <si>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</si>
  <si>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</si>
  <si>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</si>
  <si>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</si>
  <si>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</si>
  <si>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</si>
  <si>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</si>
  <si>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</si>
  <si>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</si>
  <si>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</si>
  <si>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</si>
  <si>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</si>
  <si>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</si>
  <si>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</si>
  <si>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</si>
  <si>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</si>
  <si>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</si>
  <si>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</si>
  <si>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</si>
  <si>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</si>
  <si>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</si>
  <si>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</si>
  <si>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</si>
  <si>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</si>
  <si>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</si>
  <si>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</si>
  <si>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</si>
  <si>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</si>
  <si>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</si>
  <si>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</si>
  <si>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</si>
  <si>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</si>
  <si>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</si>
  <si>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</si>
  <si>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</si>
  <si>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</si>
  <si>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</si>
  <si>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</si>
  <si>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</si>
  <si>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</si>
  <si>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</si>
  <si>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</si>
  <si>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</si>
  <si>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</si>
  <si>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</si>
  <si>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</si>
  <si>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</si>
  <si>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</si>
  <si>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</si>
  <si>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</si>
  <si>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</si>
  <si>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</si>
  <si>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</si>
  <si>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</si>
  <si>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</si>
  <si>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</si>
  <si>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</si>
  <si>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</si>
  <si>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</si>
  <si>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</si>
  <si>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</si>
  <si>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</si>
  <si>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</si>
  <si>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</si>
  <si>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</si>
  <si>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</si>
  <si>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</si>
  <si>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</si>
  <si>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</si>
  <si>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</si>
  <si>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</si>
  <si>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</si>
  <si>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</si>
  <si>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</si>
  <si>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</si>
  <si>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</si>
  <si>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</si>
  <si>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</si>
  <si>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</si>
  <si>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</si>
  <si>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</si>
  <si>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</si>
  <si>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</si>
  <si>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</si>
  <si>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</si>
  <si>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</si>
  <si>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</si>
  <si>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</si>
  <si>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</si>
  <si>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</si>
  <si>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</si>
  <si>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</si>
  <si>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</si>
  <si>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</si>
  <si>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</si>
  <si>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</si>
  <si>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</si>
  <si>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</si>
  <si>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</si>
  <si>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</si>
  <si>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</si>
  <si>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</si>
  <si>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</si>
  <si>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</si>
  <si>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</si>
  <si>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</si>
  <si>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</si>
  <si>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</si>
  <si>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</si>
  <si>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</si>
  <si>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</si>
  <si>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الأولى لصناعة وتكرير الزيوت النباتية</t>
  </si>
  <si>
    <t>FIRST NATIONAL  VEGETABLE OIL INDUSTRIES CO.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</si>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</sst>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3" workbookViewId="0">
      <selection activeCell="E102" sqref="E10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0.25</v>
      </c>
      <c r="F6" s="13">
        <v>0.18</v>
      </c>
      <c r="G6" s="13">
        <v>0.64</v>
      </c>
      <c r="H6" s="13">
        <v>0.53</v>
      </c>
      <c r="I6" s="4" t="s">
        <v>139</v>
      </c>
    </row>
    <row r="7" spans="4:9" ht="20.100000000000001" customHeight="1">
      <c r="D7" s="10" t="s">
        <v>126</v>
      </c>
      <c r="E7" s="14">
        <v>36420.720000000001</v>
      </c>
      <c r="F7" s="14">
        <v>21576.7</v>
      </c>
      <c r="G7" s="14">
        <v>149410.44</v>
      </c>
      <c r="H7" s="14">
        <v>291009.82</v>
      </c>
      <c r="I7" s="4" t="s">
        <v>140</v>
      </c>
    </row>
    <row r="8" spans="4:9" ht="20.100000000000001" customHeight="1">
      <c r="D8" s="10" t="s">
        <v>25</v>
      </c>
      <c r="E8" s="14">
        <v>163993</v>
      </c>
      <c r="F8" s="14">
        <v>63452</v>
      </c>
      <c r="G8" s="14">
        <v>277854</v>
      </c>
      <c r="H8" s="14">
        <v>407653</v>
      </c>
      <c r="I8" s="4" t="s">
        <v>1</v>
      </c>
    </row>
    <row r="9" spans="4:9" ht="20.100000000000001" customHeight="1">
      <c r="D9" s="10" t="s">
        <v>26</v>
      </c>
      <c r="E9" s="14">
        <v>464</v>
      </c>
      <c r="F9" s="14">
        <v>203</v>
      </c>
      <c r="G9" s="14">
        <v>533</v>
      </c>
      <c r="H9" s="14">
        <v>789</v>
      </c>
      <c r="I9" s="4" t="s">
        <v>2</v>
      </c>
    </row>
    <row r="10" spans="4:9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1125000</v>
      </c>
      <c r="F11" s="14">
        <v>810000</v>
      </c>
      <c r="G11" s="14">
        <v>2880000</v>
      </c>
      <c r="H11" s="14">
        <v>2385000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 t="s">
        <v>204</v>
      </c>
      <c r="F16" s="56">
        <v>7655</v>
      </c>
      <c r="G16" s="56">
        <v>45740</v>
      </c>
      <c r="H16" s="56">
        <v>545817</v>
      </c>
      <c r="I16" s="3" t="s">
        <v>58</v>
      </c>
    </row>
    <row r="17" spans="4:9" ht="20.100000000000001" customHeight="1">
      <c r="D17" s="10" t="s">
        <v>128</v>
      </c>
      <c r="E17" s="57" t="s">
        <v>204</v>
      </c>
      <c r="F17" s="57">
        <v>864184</v>
      </c>
      <c r="G17" s="57">
        <v>1250428</v>
      </c>
      <c r="H17" s="57">
        <v>1424012</v>
      </c>
      <c r="I17" s="4" t="s">
        <v>59</v>
      </c>
    </row>
    <row r="18" spans="4:9" ht="20.100000000000001" customHeight="1">
      <c r="D18" s="19" t="s">
        <v>178</v>
      </c>
      <c r="E18" s="57" t="s">
        <v>204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 t="s">
        <v>204</v>
      </c>
      <c r="F19" s="57">
        <v>0</v>
      </c>
      <c r="G19" s="57">
        <v>67522</v>
      </c>
      <c r="H19" s="57">
        <v>583375</v>
      </c>
      <c r="I19" s="4" t="s">
        <v>169</v>
      </c>
    </row>
    <row r="20" spans="4:9" ht="20.100000000000001" customHeight="1">
      <c r="D20" s="19" t="s">
        <v>180</v>
      </c>
      <c r="E20" s="57" t="s">
        <v>204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 t="s">
        <v>204</v>
      </c>
      <c r="F21" s="57">
        <v>164596</v>
      </c>
      <c r="G21" s="57">
        <v>251804</v>
      </c>
      <c r="H21" s="57">
        <v>470247</v>
      </c>
      <c r="I21" s="4" t="s">
        <v>171</v>
      </c>
    </row>
    <row r="22" spans="4:9" ht="20.100000000000001" customHeight="1">
      <c r="D22" s="19" t="s">
        <v>182</v>
      </c>
      <c r="E22" s="57" t="s">
        <v>204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 t="s">
        <v>204</v>
      </c>
      <c r="F23" s="57">
        <v>1095592</v>
      </c>
      <c r="G23" s="57">
        <v>1683282</v>
      </c>
      <c r="H23" s="57">
        <v>3077014</v>
      </c>
      <c r="I23" s="4" t="s">
        <v>60</v>
      </c>
    </row>
    <row r="24" spans="4:9" ht="20.100000000000001" customHeight="1">
      <c r="D24" s="10" t="s">
        <v>98</v>
      </c>
      <c r="E24" s="57" t="s">
        <v>204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 t="s">
        <v>204</v>
      </c>
      <c r="F25" s="57">
        <v>2934643</v>
      </c>
      <c r="G25" s="57">
        <v>2963365</v>
      </c>
      <c r="H25" s="57">
        <v>3007670</v>
      </c>
      <c r="I25" s="4" t="s">
        <v>173</v>
      </c>
    </row>
    <row r="26" spans="4:9" ht="20.100000000000001" customHeight="1">
      <c r="D26" s="10" t="s">
        <v>183</v>
      </c>
      <c r="E26" s="57" t="s">
        <v>204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 t="s">
        <v>204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 t="s">
        <v>204</v>
      </c>
      <c r="F28" s="57">
        <v>2934643</v>
      </c>
      <c r="G28" s="57">
        <v>2963365</v>
      </c>
      <c r="H28" s="57">
        <v>3007670</v>
      </c>
      <c r="I28" s="4" t="s">
        <v>175</v>
      </c>
    </row>
    <row r="29" spans="4:9" ht="20.100000000000001" customHeight="1">
      <c r="D29" s="10" t="s">
        <v>72</v>
      </c>
      <c r="E29" s="57" t="s">
        <v>204</v>
      </c>
      <c r="F29" s="57">
        <v>338533</v>
      </c>
      <c r="G29" s="57">
        <v>306103</v>
      </c>
      <c r="H29" s="57">
        <v>253837</v>
      </c>
      <c r="I29" s="4" t="s">
        <v>176</v>
      </c>
    </row>
    <row r="30" spans="4:9" ht="20.100000000000001" customHeight="1">
      <c r="D30" s="21" t="s">
        <v>29</v>
      </c>
      <c r="E30" s="58" t="s">
        <v>204</v>
      </c>
      <c r="F30" s="58">
        <v>4368768</v>
      </c>
      <c r="G30" s="58">
        <v>4952750</v>
      </c>
      <c r="H30" s="58">
        <v>6338521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 t="s">
        <v>204</v>
      </c>
      <c r="F35" s="56">
        <v>30414</v>
      </c>
      <c r="G35" s="56">
        <v>384333</v>
      </c>
      <c r="H35" s="56">
        <v>1737773</v>
      </c>
      <c r="I35" s="3" t="s">
        <v>150</v>
      </c>
    </row>
    <row r="36" spans="4:9" ht="20.100000000000001" customHeight="1">
      <c r="D36" s="10" t="s">
        <v>101</v>
      </c>
      <c r="E36" s="57" t="s">
        <v>204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 t="s">
        <v>204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 t="s">
        <v>204</v>
      </c>
      <c r="F38" s="57">
        <v>0</v>
      </c>
      <c r="G38" s="57">
        <v>420000</v>
      </c>
      <c r="H38" s="57">
        <v>300000</v>
      </c>
      <c r="I38" s="4" t="s">
        <v>85</v>
      </c>
    </row>
    <row r="39" spans="4:9" ht="20.100000000000001" customHeight="1">
      <c r="D39" s="10" t="s">
        <v>104</v>
      </c>
      <c r="E39" s="57" t="s">
        <v>204</v>
      </c>
      <c r="F39" s="57">
        <v>726798</v>
      </c>
      <c r="G39" s="57">
        <v>1506694</v>
      </c>
      <c r="H39" s="57">
        <v>2228522</v>
      </c>
      <c r="I39" s="4" t="s">
        <v>86</v>
      </c>
    </row>
    <row r="40" spans="4:9" ht="20.100000000000001" customHeight="1">
      <c r="D40" s="10" t="s">
        <v>105</v>
      </c>
      <c r="E40" s="57" t="s">
        <v>204</v>
      </c>
      <c r="F40" s="57">
        <v>2244117</v>
      </c>
      <c r="G40" s="57">
        <v>1749711</v>
      </c>
      <c r="H40" s="57">
        <v>1925223</v>
      </c>
      <c r="I40" s="4" t="s">
        <v>152</v>
      </c>
    </row>
    <row r="41" spans="4:9" ht="20.100000000000001" customHeight="1">
      <c r="D41" s="10" t="s">
        <v>108</v>
      </c>
      <c r="E41" s="57" t="s">
        <v>204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 t="s">
        <v>204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 t="s">
        <v>204</v>
      </c>
      <c r="F43" s="58">
        <v>2970915</v>
      </c>
      <c r="G43" s="58">
        <v>3256405</v>
      </c>
      <c r="H43" s="58">
        <v>4153745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 t="s">
        <v>204</v>
      </c>
      <c r="F46" s="56">
        <v>4500000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 t="s">
        <v>204</v>
      </c>
      <c r="F47" s="57">
        <v>4500000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 t="s">
        <v>204</v>
      </c>
      <c r="F48" s="57">
        <v>4500000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 t="s">
        <v>204</v>
      </c>
      <c r="F49" s="57">
        <v>174188</v>
      </c>
      <c r="G49" s="57">
        <v>174188</v>
      </c>
      <c r="H49" s="57">
        <v>174188</v>
      </c>
      <c r="I49" s="4" t="s">
        <v>61</v>
      </c>
    </row>
    <row r="50" spans="4:9" ht="20.100000000000001" customHeight="1">
      <c r="D50" s="10" t="s">
        <v>32</v>
      </c>
      <c r="E50" s="57" t="s">
        <v>204</v>
      </c>
      <c r="F50" s="57">
        <v>44209</v>
      </c>
      <c r="G50" s="57">
        <v>44209</v>
      </c>
      <c r="H50" s="57">
        <v>44209</v>
      </c>
      <c r="I50" s="4" t="s">
        <v>8</v>
      </c>
    </row>
    <row r="51" spans="4:9" ht="20.100000000000001" customHeight="1">
      <c r="D51" s="10" t="s">
        <v>33</v>
      </c>
      <c r="E51" s="57" t="s">
        <v>204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 t="s">
        <v>204</v>
      </c>
      <c r="F52" s="57">
        <v>22198</v>
      </c>
      <c r="G52" s="57">
        <v>22198</v>
      </c>
      <c r="H52" s="57">
        <v>22198</v>
      </c>
      <c r="I52" s="4" t="s">
        <v>154</v>
      </c>
    </row>
    <row r="53" spans="4:9" ht="20.100000000000001" customHeight="1">
      <c r="D53" s="10" t="s">
        <v>35</v>
      </c>
      <c r="E53" s="57" t="s">
        <v>204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 t="s">
        <v>204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 t="s">
        <v>204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 t="s">
        <v>204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 t="s">
        <v>204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 t="s">
        <v>204</v>
      </c>
      <c r="F58" s="57">
        <v>-3342742</v>
      </c>
      <c r="G58" s="57">
        <v>-3044250</v>
      </c>
      <c r="H58" s="57">
        <v>-2555819</v>
      </c>
      <c r="I58" s="4" t="s">
        <v>155</v>
      </c>
    </row>
    <row r="59" spans="4:9" ht="20.100000000000001" customHeight="1">
      <c r="D59" s="10" t="s">
        <v>38</v>
      </c>
      <c r="E59" s="57" t="s">
        <v>204</v>
      </c>
      <c r="F59" s="57">
        <v>1397853</v>
      </c>
      <c r="G59" s="57">
        <v>1696345</v>
      </c>
      <c r="H59" s="57">
        <v>2184776</v>
      </c>
      <c r="I59" s="4" t="s">
        <v>14</v>
      </c>
    </row>
    <row r="60" spans="4:9" ht="20.100000000000001" customHeight="1">
      <c r="D60" s="42" t="s">
        <v>185</v>
      </c>
      <c r="E60" s="57" t="s">
        <v>204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 t="s">
        <v>204</v>
      </c>
      <c r="F61" s="58">
        <v>4368768</v>
      </c>
      <c r="G61" s="58">
        <v>4952750</v>
      </c>
      <c r="H61" s="58">
        <v>6338521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 t="s">
        <v>204</v>
      </c>
      <c r="F65" s="56">
        <v>722917</v>
      </c>
      <c r="G65" s="56">
        <v>3204567</v>
      </c>
      <c r="H65" s="56">
        <v>4982216</v>
      </c>
      <c r="I65" s="3" t="s">
        <v>88</v>
      </c>
    </row>
    <row r="66" spans="4:9" ht="20.100000000000001" customHeight="1">
      <c r="D66" s="10" t="s">
        <v>110</v>
      </c>
      <c r="E66" s="57" t="s">
        <v>204</v>
      </c>
      <c r="F66" s="57">
        <v>838885</v>
      </c>
      <c r="G66" s="57">
        <v>3107491</v>
      </c>
      <c r="H66" s="57">
        <v>4825670</v>
      </c>
      <c r="I66" s="4" t="s">
        <v>89</v>
      </c>
    </row>
    <row r="67" spans="4:9" ht="20.100000000000001" customHeight="1">
      <c r="D67" s="10" t="s">
        <v>132</v>
      </c>
      <c r="E67" s="57" t="s">
        <v>204</v>
      </c>
      <c r="F67" s="57">
        <v>-115968</v>
      </c>
      <c r="G67" s="57">
        <v>97076</v>
      </c>
      <c r="H67" s="57">
        <v>156546</v>
      </c>
      <c r="I67" s="4" t="s">
        <v>90</v>
      </c>
    </row>
    <row r="68" spans="4:9" ht="20.100000000000001" customHeight="1">
      <c r="D68" s="10" t="s">
        <v>111</v>
      </c>
      <c r="E68" s="57" t="s">
        <v>204</v>
      </c>
      <c r="F68" s="57">
        <v>218973</v>
      </c>
      <c r="G68" s="57">
        <v>326077</v>
      </c>
      <c r="H68" s="57">
        <v>319312</v>
      </c>
      <c r="I68" s="4" t="s">
        <v>91</v>
      </c>
    </row>
    <row r="69" spans="4:9" ht="20.100000000000001" customHeight="1">
      <c r="D69" s="10" t="s">
        <v>112</v>
      </c>
      <c r="E69" s="57" t="s">
        <v>204</v>
      </c>
      <c r="F69" s="57">
        <v>34236</v>
      </c>
      <c r="G69" s="57">
        <v>101446</v>
      </c>
      <c r="H69" s="57">
        <v>115612</v>
      </c>
      <c r="I69" s="4" t="s">
        <v>92</v>
      </c>
    </row>
    <row r="70" spans="4:9" ht="20.100000000000001" customHeight="1">
      <c r="D70" s="10" t="s">
        <v>113</v>
      </c>
      <c r="E70" s="57" t="s">
        <v>204</v>
      </c>
      <c r="F70" s="57">
        <v>28722</v>
      </c>
      <c r="G70" s="57">
        <v>43117</v>
      </c>
      <c r="H70" s="57">
        <v>27882</v>
      </c>
      <c r="I70" s="4" t="s">
        <v>93</v>
      </c>
    </row>
    <row r="71" spans="4:9" ht="20.100000000000001" customHeight="1">
      <c r="D71" s="10" t="s">
        <v>114</v>
      </c>
      <c r="E71" s="57" t="s">
        <v>204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 t="s">
        <v>204</v>
      </c>
      <c r="F72" s="57">
        <v>-369177</v>
      </c>
      <c r="G72" s="57">
        <v>-330447</v>
      </c>
      <c r="H72" s="57">
        <v>-278378</v>
      </c>
      <c r="I72" s="4" t="s">
        <v>95</v>
      </c>
    </row>
    <row r="73" spans="4:9" ht="20.100000000000001" customHeight="1">
      <c r="D73" s="10" t="s">
        <v>116</v>
      </c>
      <c r="E73" s="57" t="s">
        <v>204</v>
      </c>
      <c r="F73" s="57">
        <v>133594</v>
      </c>
      <c r="G73" s="57">
        <v>13789</v>
      </c>
      <c r="H73" s="57">
        <v>43867</v>
      </c>
      <c r="I73" s="4" t="s">
        <v>63</v>
      </c>
    </row>
    <row r="74" spans="4:9" ht="20.100000000000001" customHeight="1">
      <c r="D74" s="10" t="s">
        <v>117</v>
      </c>
      <c r="E74" s="57" t="s">
        <v>204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 t="s">
        <v>204</v>
      </c>
      <c r="F75" s="57">
        <v>-235583</v>
      </c>
      <c r="G75" s="57">
        <v>-316658</v>
      </c>
      <c r="H75" s="57">
        <v>-234511</v>
      </c>
      <c r="I75" s="4" t="s">
        <v>96</v>
      </c>
    </row>
    <row r="76" spans="4:9" ht="20.100000000000001" customHeight="1">
      <c r="D76" s="10" t="s">
        <v>118</v>
      </c>
      <c r="E76" s="57" t="s">
        <v>204</v>
      </c>
      <c r="F76" s="57">
        <v>95339</v>
      </c>
      <c r="G76" s="57">
        <v>216140</v>
      </c>
      <c r="H76" s="57">
        <v>251788</v>
      </c>
      <c r="I76" s="4" t="s">
        <v>97</v>
      </c>
    </row>
    <row r="77" spans="4:9" ht="20.100000000000001" customHeight="1">
      <c r="D77" s="10" t="s">
        <v>190</v>
      </c>
      <c r="E77" s="57" t="s">
        <v>204</v>
      </c>
      <c r="F77" s="57">
        <v>-330922</v>
      </c>
      <c r="G77" s="57">
        <v>-532798</v>
      </c>
      <c r="H77" s="57">
        <v>-486299</v>
      </c>
      <c r="I77" s="50" t="s">
        <v>199</v>
      </c>
    </row>
    <row r="78" spans="4:9" ht="20.100000000000001" customHeight="1">
      <c r="D78" s="10" t="s">
        <v>157</v>
      </c>
      <c r="E78" s="57" t="s">
        <v>204</v>
      </c>
      <c r="F78" s="57">
        <v>-32430</v>
      </c>
      <c r="G78" s="57">
        <v>-52266</v>
      </c>
      <c r="H78" s="57">
        <v>-114608</v>
      </c>
      <c r="I78" s="50" t="s">
        <v>191</v>
      </c>
    </row>
    <row r="79" spans="4:9" ht="20.100000000000001" customHeight="1">
      <c r="D79" s="10" t="s">
        <v>192</v>
      </c>
      <c r="E79" s="57" t="s">
        <v>204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 t="s">
        <v>204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 t="s">
        <v>204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 t="s">
        <v>204</v>
      </c>
      <c r="F82" s="57">
        <v>-298492</v>
      </c>
      <c r="G82" s="57">
        <v>-480532</v>
      </c>
      <c r="H82" s="57">
        <v>-371691</v>
      </c>
      <c r="I82" s="50" t="s">
        <v>186</v>
      </c>
    </row>
    <row r="83" spans="4:9" ht="20.100000000000001" customHeight="1">
      <c r="D83" s="10" t="s">
        <v>185</v>
      </c>
      <c r="E83" s="57" t="s">
        <v>204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 t="s">
        <v>204</v>
      </c>
      <c r="F84" s="58">
        <v>-298492</v>
      </c>
      <c r="G84" s="58">
        <v>-480532</v>
      </c>
      <c r="H84" s="58">
        <v>-371691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 t="s">
        <v>204</v>
      </c>
      <c r="F88" s="56">
        <v>45740</v>
      </c>
      <c r="G88" s="56">
        <v>545817</v>
      </c>
      <c r="H88" s="56">
        <v>269938</v>
      </c>
      <c r="I88" s="3" t="s">
        <v>16</v>
      </c>
    </row>
    <row r="89" spans="4:9" ht="20.100000000000001" customHeight="1">
      <c r="D89" s="10" t="s">
        <v>43</v>
      </c>
      <c r="E89" s="57" t="s">
        <v>204</v>
      </c>
      <c r="F89" s="57">
        <v>395647</v>
      </c>
      <c r="G89" s="57">
        <v>227455</v>
      </c>
      <c r="H89" s="57">
        <v>322117</v>
      </c>
      <c r="I89" s="4" t="s">
        <v>17</v>
      </c>
    </row>
    <row r="90" spans="4:9" ht="20.100000000000001" customHeight="1">
      <c r="D90" s="10" t="s">
        <v>44</v>
      </c>
      <c r="E90" s="57" t="s">
        <v>204</v>
      </c>
      <c r="F90" s="57">
        <v>0</v>
      </c>
      <c r="G90" s="57">
        <v>1188</v>
      </c>
      <c r="H90" s="57">
        <v>76491</v>
      </c>
      <c r="I90" s="4" t="s">
        <v>18</v>
      </c>
    </row>
    <row r="91" spans="4:9" ht="20.100000000000001" customHeight="1">
      <c r="D91" s="10" t="s">
        <v>45</v>
      </c>
      <c r="E91" s="57" t="s">
        <v>204</v>
      </c>
      <c r="F91" s="57">
        <v>-433732</v>
      </c>
      <c r="G91" s="57">
        <v>-728720</v>
      </c>
      <c r="H91" s="57">
        <v>-122729</v>
      </c>
      <c r="I91" s="4" t="s">
        <v>19</v>
      </c>
    </row>
    <row r="92" spans="4:9" ht="20.100000000000001" customHeight="1">
      <c r="D92" s="21" t="s">
        <v>47</v>
      </c>
      <c r="E92" s="58" t="s">
        <v>204</v>
      </c>
      <c r="F92" s="58">
        <v>7655</v>
      </c>
      <c r="G92" s="58">
        <v>45740</v>
      </c>
      <c r="H92" s="58">
        <v>545817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3.6442888888888887</v>
      </c>
      <c r="F96" s="22">
        <f>+F8*100/F10</f>
        <v>1.4100444444444444</v>
      </c>
      <c r="G96" s="22">
        <f>+G8*100/G10</f>
        <v>6.1745333333333337</v>
      </c>
      <c r="H96" s="22">
        <f>+H8*100/H10</f>
        <v>9.0589555555555563</v>
      </c>
      <c r="I96" s="3" t="s">
        <v>22</v>
      </c>
    </row>
    <row r="97" spans="1:15" ht="20.100000000000001" customHeight="1">
      <c r="D97" s="10" t="s">
        <v>49</v>
      </c>
      <c r="E97" s="13" t="s">
        <v>204</v>
      </c>
      <c r="F97" s="13">
        <f>+F84/F10</f>
        <v>-6.633155555555556E-2</v>
      </c>
      <c r="G97" s="13">
        <f>+G84/G10</f>
        <v>-0.10678488888888889</v>
      </c>
      <c r="H97" s="13">
        <f>+H84/H10</f>
        <v>-8.2598000000000005E-2</v>
      </c>
      <c r="I97" s="4" t="s">
        <v>23</v>
      </c>
    </row>
    <row r="98" spans="1:15" ht="20.100000000000001" customHeight="1">
      <c r="D98" s="10" t="s">
        <v>50</v>
      </c>
      <c r="E98" s="13" t="s">
        <v>204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 t="s">
        <v>204</v>
      </c>
      <c r="F99" s="13">
        <f>+F59/F10</f>
        <v>0.31063400000000002</v>
      </c>
      <c r="G99" s="13">
        <f>+G59/G10</f>
        <v>0.37696555555555555</v>
      </c>
      <c r="H99" s="13">
        <f>+H59/H10</f>
        <v>0.48550577777777776</v>
      </c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>
        <f>+F11/F84</f>
        <v>-2.7136405665813488</v>
      </c>
      <c r="G100" s="13">
        <f>+G11/G84</f>
        <v>-5.9933573622568321</v>
      </c>
      <c r="H100" s="13">
        <f>+H11/H84</f>
        <v>-6.4166202571490834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 t="s">
        <v>204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>
        <f>+F11/F59</f>
        <v>0.57946007198181781</v>
      </c>
      <c r="G103" s="23">
        <f>+G11/G59</f>
        <v>1.697767847931877</v>
      </c>
      <c r="H103" s="23">
        <f>+H11/H59</f>
        <v>1.091645093135406</v>
      </c>
      <c r="I103" s="5" t="s">
        <v>161</v>
      </c>
    </row>
    <row r="104" spans="1:15" ht="20.100000000000001" customHeight="1">
      <c r="D104" s="24"/>
      <c r="E104" s="25" t="s">
        <v>204</v>
      </c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>
        <f>+F67*100/F65</f>
        <v>-16.041675600380128</v>
      </c>
      <c r="G105" s="30">
        <f>+G67*100/G65</f>
        <v>3.0293016185962096</v>
      </c>
      <c r="H105" s="30">
        <f>+H67*100/H65</f>
        <v>3.1420958063640758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>
        <f>+F75*100/F65</f>
        <v>-32.587835118001095</v>
      </c>
      <c r="G106" s="31">
        <f>+G75*100/G65</f>
        <v>-9.881459804085857</v>
      </c>
      <c r="H106" s="31">
        <f>+H75*100/H65</f>
        <v>-4.7069617214508561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>
        <f>+F82*100/F65</f>
        <v>-41.289940615589344</v>
      </c>
      <c r="G107" s="31">
        <f>+G82*100/G65</f>
        <v>-14.995224003742159</v>
      </c>
      <c r="H107" s="31">
        <f>+H82*100/H65</f>
        <v>-7.460354990630675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 t="s">
        <v>204</v>
      </c>
      <c r="F108" s="31">
        <f>(F82+F76)*100/F30</f>
        <v>-4.6501210409891298</v>
      </c>
      <c r="G108" s="31">
        <f>(G82+G76)*100/G30</f>
        <v>-5.3382868103578822</v>
      </c>
      <c r="H108" s="31">
        <f>(H82+H76)*100/H30</f>
        <v>-1.8916557979377209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 t="s">
        <v>204</v>
      </c>
      <c r="F109" s="29">
        <f>+F84*100/F59</f>
        <v>-21.353604420493429</v>
      </c>
      <c r="G109" s="29">
        <f>+G84*100/G59</f>
        <v>-28.327492343833359</v>
      </c>
      <c r="H109" s="29">
        <f>+H84*100/H59</f>
        <v>-17.01277384958458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 t="s">
        <v>204</v>
      </c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 t="s">
        <v>204</v>
      </c>
      <c r="F111" s="22">
        <f>+F43*100/F30</f>
        <v>68.003496637953759</v>
      </c>
      <c r="G111" s="22">
        <f>+G43*100/G30</f>
        <v>65.74943213366312</v>
      </c>
      <c r="H111" s="22">
        <f>+H43*100/H30</f>
        <v>65.531769950750345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 t="s">
        <v>204</v>
      </c>
      <c r="F112" s="13">
        <f>+F59*100/F30</f>
        <v>31.996503362046234</v>
      </c>
      <c r="G112" s="13">
        <f>+G59*100/G30</f>
        <v>34.250567866336887</v>
      </c>
      <c r="H112" s="13">
        <f>+H59*100/H30</f>
        <v>34.468230049249662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>
        <f>+F75/F76</f>
        <v>-2.471003471821605</v>
      </c>
      <c r="G113" s="23">
        <f>+G75/G76</f>
        <v>-1.4650596835384473</v>
      </c>
      <c r="H113" s="23">
        <f>+H75/H76</f>
        <v>-0.93138275056793807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 t="s">
        <v>204</v>
      </c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 t="s">
        <v>204</v>
      </c>
      <c r="F115" s="22">
        <f>+F65/F30</f>
        <v>0.16547388188157394</v>
      </c>
      <c r="G115" s="22">
        <f>+G65/G30</f>
        <v>0.64702781283125532</v>
      </c>
      <c r="H115" s="22">
        <f>+H65/H30</f>
        <v>0.78602184957658106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 t="s">
        <v>204</v>
      </c>
      <c r="F116" s="13">
        <f>+F65/F28</f>
        <v>0.24633899251118449</v>
      </c>
      <c r="G116" s="13">
        <f>+G65/G28</f>
        <v>1.081394630766038</v>
      </c>
      <c r="H116" s="13">
        <f>+H65/H28</f>
        <v>1.6565035392845624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 t="s">
        <v>204</v>
      </c>
      <c r="F117" s="23">
        <f>+F65/F120</f>
        <v>1.9602189840398705</v>
      </c>
      <c r="G117" s="23">
        <f>+G65/G120</f>
        <v>18.147139103449838</v>
      </c>
      <c r="H117" s="23">
        <f>+H65/H120</f>
        <v>5.8718479372816716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 t="s">
        <v>204</v>
      </c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 t="s">
        <v>204</v>
      </c>
      <c r="F119" s="59">
        <f>+F23/F39</f>
        <v>1.5074229703438919</v>
      </c>
      <c r="G119" s="59">
        <f>+G23/G39</f>
        <v>1.1172022985423715</v>
      </c>
      <c r="H119" s="59">
        <f>+H23/H39</f>
        <v>1.3807420344066605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 t="s">
        <v>204</v>
      </c>
      <c r="F120" s="58">
        <f>+F23-F39</f>
        <v>368794</v>
      </c>
      <c r="G120" s="58">
        <f>+G23-G39</f>
        <v>176588</v>
      </c>
      <c r="H120" s="58">
        <f>+H23-H39</f>
        <v>848492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2014-10-21T18:40:09Z</dcterms:modified>
</cp:coreProperties>
</file>